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03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13\AC\Temp\"/>
    </mc:Choice>
  </mc:AlternateContent>
  <xr:revisionPtr revIDLastSave="0" documentId="8_{0F05058A-340B-4559-8B72-7B2291CF79A9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1" l="1"/>
  <c r="V6" i="1"/>
  <c r="V5" i="1"/>
  <c r="V4" i="1"/>
  <c r="Q7" i="1"/>
  <c r="Q6" i="1"/>
  <c r="Q5" i="1"/>
  <c r="Q4" i="1"/>
  <c r="L7" i="1"/>
  <c r="L6" i="1"/>
  <c r="L5" i="1"/>
  <c r="L4" i="1"/>
  <c r="G7" i="1"/>
  <c r="G6" i="1"/>
  <c r="G5" i="1"/>
  <c r="G4" i="1"/>
  <c r="V8" i="1"/>
  <c r="U8" i="1"/>
  <c r="T8" i="1"/>
  <c r="S8" i="1"/>
  <c r="R8" i="1"/>
  <c r="Q8" i="1"/>
  <c r="P8" i="1"/>
  <c r="O8" i="1"/>
  <c r="N8" i="1"/>
  <c r="M8" i="1"/>
  <c r="L8" i="1"/>
  <c r="H8" i="1"/>
  <c r="I8" i="1"/>
  <c r="J8" i="1"/>
  <c r="K8" i="1"/>
  <c r="G8" i="1"/>
  <c r="C8" i="1"/>
  <c r="D8" i="1"/>
  <c r="E8" i="1"/>
  <c r="F8" i="1"/>
  <c r="S7" i="1"/>
  <c r="S6" i="1"/>
  <c r="S5" i="1"/>
  <c r="S4" i="1"/>
  <c r="N6" i="1"/>
  <c r="N7" i="1"/>
  <c r="N5" i="1"/>
  <c r="N4" i="1"/>
  <c r="I7" i="1"/>
  <c r="I6" i="1"/>
  <c r="I5" i="1"/>
  <c r="I4" i="1"/>
  <c r="D7" i="1"/>
  <c r="D6" i="1"/>
  <c r="D5" i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tc={9803A0A0-B2C7-417D-982A-6675E079C0A0}</author>
    <author>tc={A1EF25AE-F95F-4B25-855C-FB1F33B219BC}</author>
    <author>tc={2C748B3F-50AC-43AC-BC02-461A227C1B3C}</author>
    <author>tc={38397C1A-F6C6-49A7-9EBF-FCE26B0B6231}</author>
    <author>tc={34E21A95-4BE2-4942-9A24-417964825DA3}</author>
    <author>tc={F7AB26E8-843F-49F8-82A6-577E614AA0EA}</author>
    <author>tc={78664E13-66D4-48EC-A62A-45C75AD0C82B}</author>
  </authors>
  <commentList>
    <comment ref="D4" authorId="0" shapeId="0" xr:uid="{9803A0A0-B2C7-417D-982A-6675E079C0A0}">
      <text>
        <t>[Threaded comment]
Your version of Excel allows you to read this threaded comment; however, any edits to it will get removed if the file is opened in a newer version of Excel. Learn more: https://go.microsoft.com/fwlink/?linkid=870924
Comment:
    1.a não identifiquei uma promoção de melhores condições para pop em situação de vuknerabilidade
1.3 não identifiquei relação com a agenda 2030</t>
      </text>
    </comment>
    <comment ref="I4" authorId="1" shapeId="0" xr:uid="{A1EF25AE-F95F-4B25-855C-FB1F33B219BC}">
      <text>
        <t>[Threaded comment]
Your version of Excel allows you to read this threaded comment; however, any edits to it will get removed if the file is opened in a newer version of Excel. Learn more: https://go.microsoft.com/fwlink/?linkid=870924
Comment:
    1.c não está tão claro a proposta com ações de vinculos com a agenda 2030 e a ODS11</t>
      </text>
    </comment>
    <comment ref="S4" authorId="2" shapeId="0" xr:uid="{2C748B3F-50AC-43AC-BC02-461A227C1B3C}">
      <text>
        <t>[Threaded comment]
Your version of Excel allows you to read this threaded comment; however, any edits to it will get removed if the file is opened in a newer version of Excel. Learn more: https://go.microsoft.com/fwlink/?linkid=870924
Comment:
    1.a faltou evidenciar melhor a promoção de melhorias na população vulneravel</t>
      </text>
    </comment>
    <comment ref="I5" authorId="3" shapeId="0" xr:uid="{38397C1A-F6C6-49A7-9EBF-FCE26B0B6231}">
      <text>
        <t>[Threaded comment]
Your version of Excel allows you to read this threaded comment; however, any edits to it will get removed if the file is opened in a newer version of Excel. Learn more: https://go.microsoft.com/fwlink/?linkid=870924
Comment:
    1.a não identifiquei clareza na  viabilidade economica da proposta</t>
      </text>
    </comment>
    <comment ref="N5" authorId="4" shapeId="0" xr:uid="{34E21A95-4BE2-4942-9A24-417964825DA3}">
      <text>
        <t>[Threaded comment]
Your version of Excel allows you to read this threaded comment; however, any edits to it will get removed if the file is opened in a newer version of Excel. Learn more: https://go.microsoft.com/fwlink/?linkid=870924
Comment:
    muito desorganizado</t>
      </text>
    </comment>
    <comment ref="D7" authorId="5" shapeId="0" xr:uid="{F7AB26E8-843F-49F8-82A6-577E614AA0EA}">
      <text>
        <t>[Threaded comment]
Your version of Excel allows you to read this threaded comment; however, any edits to it will get removed if the file is opened in a newer version of Excel. Learn more: https://go.microsoft.com/fwlink/?linkid=870924
Comment:
    1.a não identifiquei promoção de aspectos operacionais substanciais</t>
      </text>
    </comment>
    <comment ref="I7" authorId="6" shapeId="0" xr:uid="{78664E13-66D4-48EC-A62A-45C75AD0C82B}">
      <text>
        <t>[Threaded comment]
Your version of Excel allows you to read this threaded comment; however, any edits to it will get removed if the file is opened in a newer version of Excel. Learn more: https://go.microsoft.com/fwlink/?linkid=870924
Comment:
    1.c faltou evidenciar mais a promoção no campo de atuação profissional</t>
      </text>
    </comment>
  </commentList>
</comments>
</file>

<file path=xl/sharedStrings.xml><?xml version="1.0" encoding="utf-8"?>
<sst xmlns="http://schemas.openxmlformats.org/spreadsheetml/2006/main" count="35" uniqueCount="17">
  <si>
    <t>Associação Comunitária Siderúrgica - PRAÇA PATRIÓTICA</t>
  </si>
  <si>
    <t>Flávio Agostini - Mapas – Mapeamento, Análise, Prognóstico e Ações Sustentáveis</t>
  </si>
  <si>
    <t xml:space="preserve">Floricena Estevam - Mais Favela, Menos Lixo </t>
  </si>
  <si>
    <t>Roberto Eustaquio - Educação Ambiental por meio de Interfaces para Pedagogia das Águas Urbanas</t>
  </si>
  <si>
    <t xml:space="preserve">CRITÉRIOS DE ANÁLISE E JULGAMENTO </t>
  </si>
  <si>
    <t>NOTA</t>
  </si>
  <si>
    <t xml:space="preserve">Fábio Almeida </t>
  </si>
  <si>
    <t xml:space="preserve">Marcio Cesar </t>
  </si>
  <si>
    <t xml:space="preserve">Adriana Gomes </t>
  </si>
  <si>
    <t xml:space="preserve">Josielle Cíntia </t>
  </si>
  <si>
    <t>I. A relevância da proposta para a sociedade:
a) Promover melhores condições de vida para as populações em situação de vulnerabilidade social;
b) Proporcionar a viabilidade para que as ações propostas possam se constituir em futuras políticas públicas;
c) Apresentar propostas de ações com vínculos com a Agenda 2030 da ONU para o Desenvolvimento Sustentável Global, com ênfase no ODS 11 – Cidades e Comunidades Sustentáveis (https://nacoesunidas.org/pos2015/agenda2030/);
d) Alcance da proposta em relação à população beneficiada/atingida pela ação.</t>
  </si>
  <si>
    <t>0 a 4,0</t>
  </si>
  <si>
    <t>II. Clareza e coerência na apresentação da proposta:
a) Demonstrar a viabilidade técnica e econômica do trabalho;
b) Demonstrar a aderência ao respectivo tema.</t>
  </si>
  <si>
    <t>0 a 2,0</t>
  </si>
  <si>
    <t>III. Originalidade/Inovação da proposta:
a) Propostas serão analisadas pelos aspectos de originalidade em relação ao seu propósito e de pertinência em relação ao Edital, ou em relação ao município.
b) Facilidade de reprodução do conceito e ampliação dos benefícios gerados pelo trabalho.</t>
  </si>
  <si>
    <t>IV. A relevância da proposta que promova o fortalecimento da Arquitetura e Urbanismo
a) Aspectos técnicos e operacionais;
b) Potencialização, conquista e ampliação do campo de atuação profissional no Estado de Minas Gerais.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</si>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</sst>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3" borderId="1" xfId="1" applyFont="1" applyFill="1" applyBorder="1" applyAlignment="1">
      <alignment horizontal="center" vertical="center"/>
    </xf>
    <xf numFmtId="43" fontId="1" fillId="4" borderId="1" xfId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4" fillId="4" borderId="1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Usuário Convidado" id="{51B2DF7C-D2C3-456A-86B7-78F1126D3793}" userId="S::urn:spo:anon#34db086e6c1d185f247b5b59dfded2a36bb35ec84a9b8e20523c354b76a4f64b::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" dT="2023-09-06T16:59:29.15" personId="{51B2DF7C-D2C3-456A-86B7-78F1126D3793}" id="{9803A0A0-B2C7-417D-982A-6675E079C0A0}">
    <text>1.a não identifiquei uma promoção de melhores condições para pop em situação de vuknerabilidade
1.3 não identifiquei relação com a agenda 2030</text>
  </threadedComment>
  <threadedComment ref="I4" dT="2023-09-06T17:01:39.57" personId="{51B2DF7C-D2C3-456A-86B7-78F1126D3793}" id="{A1EF25AE-F95F-4B25-855C-FB1F33B219BC}">
    <text>1.c não está tão claro a proposta com ações de vinculos com a agenda 2030 e a ODS11</text>
  </threadedComment>
  <threadedComment ref="S4" dT="2023-09-06T17:05:36.92" personId="{51B2DF7C-D2C3-456A-86B7-78F1126D3793}" id="{2C748B3F-50AC-43AC-BC02-461A227C1B3C}">
    <text>1.a faltou evidenciar melhor a promoção de melhorias na população vulneravel</text>
  </threadedComment>
  <threadedComment ref="I5" dT="2023-09-06T17:02:09.04" personId="{51B2DF7C-D2C3-456A-86B7-78F1126D3793}" id="{38397C1A-F6C6-49A7-9EBF-FCE26B0B6231}">
    <text>1.a não identifiquei clareza na  viabilidade economica da proposta</text>
  </threadedComment>
  <threadedComment ref="N5" dT="2023-09-06T17:03:46.87" personId="{51B2DF7C-D2C3-456A-86B7-78F1126D3793}" id="{34E21A95-4BE2-4942-9A24-417964825DA3}">
    <text>muito desorganizado</text>
  </threadedComment>
  <threadedComment ref="D7" dT="2023-09-06T17:00:38.27" personId="{51B2DF7C-D2C3-456A-86B7-78F1126D3793}" id="{F7AB26E8-843F-49F8-82A6-577E614AA0EA}">
    <text>1.a não identifiquei promoção de aspectos operacionais substanciais</text>
  </threadedComment>
  <threadedComment ref="I7" dT="2023-09-06T17:03:27.15" personId="{51B2DF7C-D2C3-456A-86B7-78F1126D3793}" id="{78664E13-66D4-48EC-A62A-45C75AD0C82B}">
    <text>1.c faltou evidenciar mais a promoção no campo de atuação profissional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zoomScale="90" zoomScaleNormal="90" workbookViewId="0">
      <pane xSplit="2" topLeftCell="C1" activePane="topRight" state="frozen"/>
      <selection pane="topRight" activeCell="L4" sqref="L4:L7"/>
    </sheetView>
  </sheetViews>
  <sheetFormatPr defaultRowHeight="15"/>
  <cols>
    <col min="1" max="1" width="53.42578125" style="2" customWidth="1"/>
    <col min="2" max="2" width="6.85546875" style="1" customWidth="1"/>
    <col min="3" max="3" width="11.7109375" customWidth="1"/>
    <col min="7" max="7" width="11.28515625" customWidth="1"/>
    <col min="12" max="12" width="13" customWidth="1"/>
    <col min="13" max="13" width="13.85546875" customWidth="1"/>
    <col min="14" max="14" width="14" customWidth="1"/>
    <col min="15" max="15" width="11.28515625" customWidth="1"/>
    <col min="16" max="16" width="12.7109375" customWidth="1"/>
    <col min="17" max="17" width="11.5703125" customWidth="1"/>
    <col min="22" max="22" width="17.5703125" customWidth="1"/>
  </cols>
  <sheetData>
    <row r="1" spans="1:22" ht="8.25" customHeight="1"/>
    <row r="2" spans="1:22" ht="29.25" customHeight="1">
      <c r="C2" s="25" t="s">
        <v>0</v>
      </c>
      <c r="D2" s="23"/>
      <c r="E2" s="23"/>
      <c r="F2" s="23"/>
      <c r="G2" s="24"/>
      <c r="H2" s="26" t="s">
        <v>1</v>
      </c>
      <c r="I2" s="27"/>
      <c r="J2" s="27"/>
      <c r="K2" s="27"/>
      <c r="L2" s="28"/>
      <c r="M2" s="19" t="s">
        <v>2</v>
      </c>
      <c r="N2" s="20"/>
      <c r="O2" s="20"/>
      <c r="P2" s="20"/>
      <c r="Q2" s="21"/>
      <c r="R2" s="22" t="s">
        <v>3</v>
      </c>
      <c r="S2" s="23"/>
      <c r="T2" s="23"/>
      <c r="U2" s="23"/>
      <c r="V2" s="24"/>
    </row>
    <row r="3" spans="1:22" ht="30.75" customHeight="1">
      <c r="A3" s="3" t="s">
        <v>4</v>
      </c>
      <c r="B3" s="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6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7" t="s">
        <v>5</v>
      </c>
      <c r="M3" s="16" t="s">
        <v>6</v>
      </c>
      <c r="N3" s="16" t="s">
        <v>7</v>
      </c>
      <c r="O3" s="16" t="s">
        <v>8</v>
      </c>
      <c r="P3" s="16" t="s">
        <v>9</v>
      </c>
      <c r="Q3" s="8" t="s">
        <v>5</v>
      </c>
      <c r="R3" s="14" t="s">
        <v>6</v>
      </c>
      <c r="S3" s="14" t="s">
        <v>7</v>
      </c>
      <c r="T3" s="14" t="s">
        <v>8</v>
      </c>
      <c r="U3" s="14" t="s">
        <v>9</v>
      </c>
      <c r="V3" s="6" t="s">
        <v>5</v>
      </c>
    </row>
    <row r="4" spans="1:22" ht="156" customHeight="1">
      <c r="A4" s="17" t="s">
        <v>10</v>
      </c>
      <c r="B4" s="4" t="s">
        <v>11</v>
      </c>
      <c r="C4" s="9">
        <v>2</v>
      </c>
      <c r="D4" s="9">
        <f>0.5+1+0+1</f>
        <v>2.5</v>
      </c>
      <c r="E4" s="9">
        <v>1.5</v>
      </c>
      <c r="F4" s="9">
        <v>0.5</v>
      </c>
      <c r="G4" s="9">
        <f>(F4+E4+D4+C4)/4</f>
        <v>1.625</v>
      </c>
      <c r="H4" s="10">
        <v>3</v>
      </c>
      <c r="I4" s="10">
        <f>1+1+0.5+1</f>
        <v>3.5</v>
      </c>
      <c r="J4" s="10">
        <v>3</v>
      </c>
      <c r="K4" s="10">
        <v>3.3</v>
      </c>
      <c r="L4" s="10">
        <f>(K4+J4+I4+H4)/4</f>
        <v>3.2</v>
      </c>
      <c r="M4" s="11">
        <v>3.2</v>
      </c>
      <c r="N4" s="11">
        <f>0.5+0+0+0.5</f>
        <v>1</v>
      </c>
      <c r="O4" s="11">
        <v>2.8</v>
      </c>
      <c r="P4" s="11">
        <v>3.5</v>
      </c>
      <c r="Q4" s="11">
        <f>(P4+O4+N4+M4)/4</f>
        <v>2.625</v>
      </c>
      <c r="R4" s="9">
        <v>3.5</v>
      </c>
      <c r="S4" s="9">
        <f>0.5+1+0.5+1</f>
        <v>3</v>
      </c>
      <c r="T4" s="9">
        <v>3.5</v>
      </c>
      <c r="U4" s="9">
        <v>3.1</v>
      </c>
      <c r="V4" s="9">
        <f>(U4+T4+S4+R4)/4</f>
        <v>3.2749999999999999</v>
      </c>
    </row>
    <row r="5" spans="1:22" ht="45" customHeight="1">
      <c r="A5" s="17" t="s">
        <v>12</v>
      </c>
      <c r="B5" s="4" t="s">
        <v>13</v>
      </c>
      <c r="C5" s="9">
        <v>1</v>
      </c>
      <c r="D5" s="9">
        <f>1+1</f>
        <v>2</v>
      </c>
      <c r="E5" s="9">
        <v>0.7</v>
      </c>
      <c r="F5" s="9">
        <v>1.2</v>
      </c>
      <c r="G5" s="9">
        <f>(F5+E5+D5+C5)/4</f>
        <v>1.2250000000000001</v>
      </c>
      <c r="H5" s="10">
        <v>1.5</v>
      </c>
      <c r="I5" s="10">
        <f>0.5+1</f>
        <v>1.5</v>
      </c>
      <c r="J5" s="10">
        <v>2</v>
      </c>
      <c r="K5" s="10">
        <v>1.3</v>
      </c>
      <c r="L5" s="10">
        <f>(K5+J5+I5+H5)/4</f>
        <v>1.575</v>
      </c>
      <c r="M5" s="11">
        <v>1.5</v>
      </c>
      <c r="N5" s="11">
        <f>0+0.5</f>
        <v>0.5</v>
      </c>
      <c r="O5" s="11">
        <v>1.5</v>
      </c>
      <c r="P5" s="11">
        <v>0.7</v>
      </c>
      <c r="Q5" s="11">
        <f>(P5+O5+N5+M5)/4</f>
        <v>1.05</v>
      </c>
      <c r="R5" s="9">
        <v>1.5</v>
      </c>
      <c r="S5" s="9">
        <f>0.5+1</f>
        <v>1.5</v>
      </c>
      <c r="T5" s="9">
        <v>1.5</v>
      </c>
      <c r="U5" s="9">
        <v>0.7</v>
      </c>
      <c r="V5" s="9">
        <f>(U5+T5+S5+R5)/4</f>
        <v>1.3</v>
      </c>
    </row>
    <row r="6" spans="1:22" ht="84" customHeight="1">
      <c r="A6" s="17" t="s">
        <v>14</v>
      </c>
      <c r="B6" s="4" t="s">
        <v>13</v>
      </c>
      <c r="C6" s="9">
        <v>1</v>
      </c>
      <c r="D6" s="9">
        <f>1+1</f>
        <v>2</v>
      </c>
      <c r="E6" s="9">
        <v>1</v>
      </c>
      <c r="F6" s="9">
        <v>0.2</v>
      </c>
      <c r="G6" s="9">
        <f>(F6+E6+D6+C6)/4</f>
        <v>1.05</v>
      </c>
      <c r="H6" s="10">
        <v>1.8</v>
      </c>
      <c r="I6" s="10">
        <f>1+1</f>
        <v>2</v>
      </c>
      <c r="J6" s="10">
        <v>1.7</v>
      </c>
      <c r="K6" s="10">
        <v>1.8</v>
      </c>
      <c r="L6" s="10">
        <f>(K6+J6+I6+H6)/4</f>
        <v>1.825</v>
      </c>
      <c r="M6" s="11">
        <v>1.8</v>
      </c>
      <c r="N6" s="11">
        <f>0.5+0.5</f>
        <v>1</v>
      </c>
      <c r="O6" s="11">
        <v>1.7</v>
      </c>
      <c r="P6" s="11">
        <v>1.8</v>
      </c>
      <c r="Q6" s="11">
        <f>(P6+O6+N6+M6)/4</f>
        <v>1.575</v>
      </c>
      <c r="R6" s="9">
        <v>1.9</v>
      </c>
      <c r="S6" s="9">
        <f>1+1</f>
        <v>2</v>
      </c>
      <c r="T6" s="9">
        <v>1.8</v>
      </c>
      <c r="U6" s="9">
        <v>1.8</v>
      </c>
      <c r="V6" s="9">
        <f>(U6+T6+S6+R6)/4</f>
        <v>1.875</v>
      </c>
    </row>
    <row r="7" spans="1:22" ht="83.25" customHeight="1">
      <c r="A7" s="17" t="s">
        <v>15</v>
      </c>
      <c r="B7" s="4" t="s">
        <v>13</v>
      </c>
      <c r="C7" s="9">
        <v>1</v>
      </c>
      <c r="D7" s="9">
        <f>0.5+1</f>
        <v>1.5</v>
      </c>
      <c r="E7" s="9">
        <v>1</v>
      </c>
      <c r="F7" s="9">
        <v>1</v>
      </c>
      <c r="G7" s="9">
        <f>(F7+E7+D7+C7)/4</f>
        <v>1.125</v>
      </c>
      <c r="H7" s="10">
        <v>1.3</v>
      </c>
      <c r="I7" s="10">
        <f>1+0.5</f>
        <v>1.5</v>
      </c>
      <c r="J7" s="10">
        <v>1.8</v>
      </c>
      <c r="K7" s="10">
        <v>1</v>
      </c>
      <c r="L7" s="10">
        <f>(K7+J7+I7+H7)/4</f>
        <v>1.4</v>
      </c>
      <c r="M7" s="11">
        <v>1.3</v>
      </c>
      <c r="N7" s="11">
        <f>0.5+0</f>
        <v>0.5</v>
      </c>
      <c r="O7" s="11">
        <v>1.3</v>
      </c>
      <c r="P7" s="11">
        <v>1</v>
      </c>
      <c r="Q7" s="11">
        <f>(P7+O7+N7+M7)/4</f>
        <v>1.0249999999999999</v>
      </c>
      <c r="R7" s="9">
        <v>1.5</v>
      </c>
      <c r="S7" s="9">
        <f>1+1</f>
        <v>2</v>
      </c>
      <c r="T7" s="9">
        <v>1.8</v>
      </c>
      <c r="U7" s="9">
        <v>0.7</v>
      </c>
      <c r="V7" s="9">
        <f>(U7+T7+S7+R7)/4</f>
        <v>1.5</v>
      </c>
    </row>
    <row r="8" spans="1:22">
      <c r="A8" s="5" t="s">
        <v>16</v>
      </c>
      <c r="B8" s="4">
        <v>10</v>
      </c>
      <c r="C8" s="9">
        <f>SUM(C4:C7)</f>
        <v>5</v>
      </c>
      <c r="D8" s="9">
        <f>SUM(D4:D7)</f>
        <v>8</v>
      </c>
      <c r="E8" s="9">
        <f>SUM(E4:E7)</f>
        <v>4.2</v>
      </c>
      <c r="F8" s="9">
        <f>SUM(F4:F7)</f>
        <v>2.9</v>
      </c>
      <c r="G8" s="13">
        <f>(F8+E8+D8+C8)/4</f>
        <v>5.0250000000000004</v>
      </c>
      <c r="H8" s="10">
        <f>SUM(H4:H7)</f>
        <v>7.6</v>
      </c>
      <c r="I8" s="10">
        <f>SUM(I4:I7)</f>
        <v>8.5</v>
      </c>
      <c r="J8" s="10">
        <f>SUM(J4:J7)</f>
        <v>8.5</v>
      </c>
      <c r="K8" s="10">
        <f>SUM(K4:K7)</f>
        <v>7.3999999999999995</v>
      </c>
      <c r="L8" s="12">
        <f>(K8+J8+I8+H8)/4</f>
        <v>8</v>
      </c>
      <c r="M8" s="11">
        <f>SUM(M4:M7)</f>
        <v>7.8</v>
      </c>
      <c r="N8" s="11">
        <f>SUM(N4:N7)</f>
        <v>3</v>
      </c>
      <c r="O8" s="11">
        <f>SUM(O4:O7)</f>
        <v>7.3</v>
      </c>
      <c r="P8" s="11">
        <f>SUM(P4:P7)</f>
        <v>7</v>
      </c>
      <c r="Q8" s="18">
        <f>(P8+O8+N8+M8)/4</f>
        <v>6.2750000000000004</v>
      </c>
      <c r="R8" s="9">
        <f>SUM(R4:R7)</f>
        <v>8.4</v>
      </c>
      <c r="S8" s="9">
        <f>SUM(S4:S7)</f>
        <v>8.5</v>
      </c>
      <c r="T8" s="9">
        <f>SUM(T4:T7)</f>
        <v>8.6</v>
      </c>
      <c r="U8" s="9">
        <f>SUM(U4:U7)</f>
        <v>6.3</v>
      </c>
      <c r="V8" s="13">
        <f>(U8+T8+S8+R8)/4</f>
        <v>7.9499999999999993</v>
      </c>
    </row>
  </sheetData>
  <mergeCells count="4">
    <mergeCell ref="M2:Q2"/>
    <mergeCell ref="R2:V2"/>
    <mergeCell ref="C2:G2"/>
    <mergeCell ref="H2:L2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Frederico C.H. Barbosa</dc:creator>
  <cp:keywords/>
  <dc:description/>
  <cp:lastModifiedBy>X</cp:lastModifiedBy>
  <cp:revision/>
  <dcterms:created xsi:type="dcterms:W3CDTF">2023-07-10T16:34:08Z</dcterms:created>
  <dcterms:modified xsi:type="dcterms:W3CDTF">2023-09-11T10:17:58Z</dcterms:modified>
  <cp:category/>
  <cp:contentStatus/>
</cp:coreProperties>
</file>